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35" yWindow="600" windowWidth="20610" windowHeight="8940" tabRatio="338"/>
  </bookViews>
  <sheets>
    <sheet name="Форма 2" sheetId="1" r:id="rId1"/>
  </sheets>
  <definedNames>
    <definedName name="_xlnm.Print_Area" localSheetId="0">'Форма 2'!$A$1:$AA$28</definedName>
  </definedNames>
  <calcPr calcId="125725" calcMode="manual"/>
</workbook>
</file>

<file path=xl/calcChain.xml><?xml version="1.0" encoding="utf-8"?>
<calcChain xmlns="http://schemas.openxmlformats.org/spreadsheetml/2006/main">
  <c r="O23" i="1"/>
  <c r="N23"/>
  <c r="E23"/>
  <c r="M23" s="1"/>
  <c r="M22" s="1"/>
  <c r="D23"/>
  <c r="D22" s="1"/>
  <c r="AA22"/>
  <c r="Z22"/>
  <c r="Y22"/>
  <c r="X22"/>
  <c r="W22"/>
  <c r="V22"/>
  <c r="U22"/>
  <c r="T22"/>
  <c r="S22"/>
  <c r="R22"/>
  <c r="Q22"/>
  <c r="P22"/>
  <c r="O22"/>
  <c r="N22"/>
  <c r="L22"/>
  <c r="K22"/>
  <c r="J22"/>
  <c r="I22"/>
  <c r="H22"/>
  <c r="G22"/>
  <c r="F22"/>
  <c r="E22"/>
  <c r="C22"/>
  <c r="O21"/>
  <c r="D21" s="1"/>
  <c r="D20" s="1"/>
  <c r="N21"/>
  <c r="N20" s="1"/>
  <c r="E21"/>
  <c r="M21" s="1"/>
  <c r="M20" s="1"/>
  <c r="AA20"/>
  <c r="Z20"/>
  <c r="Y20"/>
  <c r="X20"/>
  <c r="W20"/>
  <c r="V20"/>
  <c r="U20"/>
  <c r="T20"/>
  <c r="S20"/>
  <c r="R20"/>
  <c r="Q20"/>
  <c r="P20"/>
  <c r="O20"/>
  <c r="L20"/>
  <c r="K20"/>
  <c r="J20"/>
  <c r="I20"/>
  <c r="H20"/>
  <c r="G20"/>
  <c r="F20"/>
  <c r="E20"/>
  <c r="C20"/>
  <c r="O19"/>
  <c r="D19" s="1"/>
  <c r="D18" s="1"/>
  <c r="N19"/>
  <c r="N18" s="1"/>
  <c r="E19"/>
  <c r="M19" s="1"/>
  <c r="M18" s="1"/>
  <c r="AA18"/>
  <c r="Z18"/>
  <c r="Y18"/>
  <c r="X18"/>
  <c r="W18"/>
  <c r="V18"/>
  <c r="U18"/>
  <c r="T18"/>
  <c r="S18"/>
  <c r="R18"/>
  <c r="Q18"/>
  <c r="P18"/>
  <c r="O18"/>
  <c r="L18"/>
  <c r="K18"/>
  <c r="J18"/>
  <c r="I18"/>
  <c r="H18"/>
  <c r="G18"/>
  <c r="F18"/>
  <c r="E18"/>
  <c r="C18"/>
  <c r="O17"/>
  <c r="D17" s="1"/>
  <c r="D16" s="1"/>
  <c r="D15" s="1"/>
  <c r="N17"/>
  <c r="N16" s="1"/>
  <c r="E17"/>
  <c r="M17" s="1"/>
  <c r="M16" s="1"/>
  <c r="AA16"/>
  <c r="Z16"/>
  <c r="Y16"/>
  <c r="X16"/>
  <c r="W16"/>
  <c r="V16"/>
  <c r="U16"/>
  <c r="T16"/>
  <c r="S16"/>
  <c r="R16"/>
  <c r="Q16"/>
  <c r="P16"/>
  <c r="O16"/>
  <c r="L16"/>
  <c r="L15" s="1"/>
  <c r="K16"/>
  <c r="J16"/>
  <c r="J15" s="1"/>
  <c r="I16"/>
  <c r="H16"/>
  <c r="H15" s="1"/>
  <c r="G16"/>
  <c r="F16"/>
  <c r="F15" s="1"/>
  <c r="E16"/>
  <c r="C16"/>
  <c r="C15" s="1"/>
  <c r="Z15"/>
  <c r="V15"/>
  <c r="R15"/>
  <c r="E15"/>
  <c r="P15" l="1"/>
  <c r="T15"/>
  <c r="X15"/>
  <c r="N15"/>
  <c r="G15"/>
  <c r="I15"/>
  <c r="K15"/>
  <c r="O15"/>
  <c r="Q15"/>
  <c r="S15"/>
  <c r="U15"/>
  <c r="W15"/>
  <c r="Y15"/>
  <c r="AA15"/>
  <c r="M15"/>
</calcChain>
</file>

<file path=xl/sharedStrings.xml><?xml version="1.0" encoding="utf-8"?>
<sst xmlns="http://schemas.openxmlformats.org/spreadsheetml/2006/main" count="89" uniqueCount="47">
  <si>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</si>
  <si>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N п/п</t>
  </si>
  <si>
    <t>Наименование муниципального образования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</si>
  <si>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</si>
  <si>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</si>
  <si>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</si>
  <si>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</si>
  <si>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</si>
  <si>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</si>
  <si>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</si>
  <si>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</si>
  <si>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</si>
  <si>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</si>
  <si>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</si>
  <si>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</si>
  <si>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</si>
  <si>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</si>
  <si>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</si>
  <si>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</si>
  <si>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</si>
  <si>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</si>
  <si>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</si>
  <si>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</si>
  <si>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стоимость возмещения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</si>
  <si>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</si>
  <si>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</si>
  <si>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</si>
  <si>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</si>
  <si>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</si>
  <si>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</si>
  <si>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</si>
  <si>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руб.</t>
  </si>
  <si>
    <t>кв.м</t>
  </si>
  <si>
    <t>Всего по программе переселения, в рамках которой предусмотрено финансирование за счет средств Фонда. в т.ч.:</t>
  </si>
  <si>
    <t>Всего по этапу 2019 года</t>
  </si>
  <si>
    <t>Итого по Ярцевское (Ярцевский муниципальный район)</t>
  </si>
  <si>
    <t>Всего по этапу 2020 года</t>
  </si>
  <si>
    <t>Всего по этапу 2021 года</t>
  </si>
  <si>
    <t>Всего по этапу 2022 года</t>
  </si>
  <si>
    <t>МП</t>
  </si>
  <si>
    <t xml:space="preserve">Глава муниципального образования "Ярцевский район"  Смоленской области </t>
  </si>
  <si>
    <t>В.С. Макаров</t>
  </si>
  <si>
    <t>подпись</t>
  </si>
  <si>
    <t>расшифровка подписи</t>
  </si>
  <si>
    <t xml:space="preserve"> к муниципальной адресной программе по переселению граждан
 из аварийного жилищного фонда на 2019 - 2025 годы </t>
  </si>
  <si>
    <t xml:space="preserve">Приложение 2  </t>
  </si>
  <si>
    <t xml:space="preserve">"       "                          2021   года 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</si>
</sst>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</font>
    <font>
      <sz val="10"/>
      <color rgb="FF000000"/>
      <name val="Arial Cyr"/>
    </font>
    <font>
      <sz val="12"/>
      <color rgb="FF000000"/>
      <name val="Times New Roman"/>
    </font>
    <font>
      <sz val="16"/>
      <color rgb="FF000000"/>
      <name val="Times New Roman"/>
    </font>
    <font>
      <sz val="14"/>
      <color rgb="FF000000"/>
      <name val="Times New Roman"/>
    </font>
    <font>
      <sz val="18"/>
      <color rgb="FF000000"/>
      <name val="Times New Roman"/>
    </font>
    <font>
      <b/>
      <sz val="18"/>
      <color rgb="FF000000"/>
      <name val="Times New Roman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6"/>
      <color rgb="FF000000"/>
      <name val="Arial Cyr"/>
    </font>
    <font>
      <sz val="26"/>
      <color rgb="FF000000"/>
      <name val="Calibri"/>
      <family val="2"/>
      <charset val="204"/>
    </font>
    <font>
      <sz val="36"/>
      <name val="Times New Roman"/>
      <family val="1"/>
      <charset val="204"/>
    </font>
    <font>
      <sz val="36"/>
      <name val="Calibri"/>
      <family val="2"/>
      <charset val="204"/>
    </font>
    <font>
      <sz val="3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2" borderId="0"/>
  </cellStyleXfs>
  <cellXfs count="75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 wrapText="1"/>
    </xf>
    <xf numFmtId="0" fontId="10" fillId="2" borderId="0" xfId="1" applyFont="1" applyFill="1"/>
    <xf numFmtId="0" fontId="11" fillId="2" borderId="0" xfId="0" applyFont="1" applyFill="1"/>
    <xf numFmtId="0" fontId="11" fillId="2" borderId="0" xfId="0" applyFont="1" applyFill="1" applyBorder="1"/>
    <xf numFmtId="0" fontId="12" fillId="2" borderId="0" xfId="0" applyFont="1" applyFill="1"/>
    <xf numFmtId="0" fontId="13" fillId="2" borderId="0" xfId="0" applyFont="1" applyFill="1"/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 applyProtection="1">
      <alignment vertical="top" wrapText="1"/>
      <protection locked="0"/>
    </xf>
    <xf numFmtId="0" fontId="11" fillId="2" borderId="0" xfId="0" applyFont="1" applyFill="1" applyBorder="1" applyAlignment="1" applyProtection="1">
      <alignment horizontal="center" vertical="top" wrapText="1"/>
      <protection locked="0"/>
    </xf>
    <xf numFmtId="0" fontId="15" fillId="2" borderId="0" xfId="1" applyFont="1" applyFill="1"/>
    <xf numFmtId="0" fontId="15" fillId="2" borderId="0" xfId="1" applyFont="1" applyFill="1" applyBorder="1"/>
    <xf numFmtId="0" fontId="16" fillId="2" borderId="0" xfId="0" applyFont="1" applyFill="1"/>
    <xf numFmtId="0" fontId="14" fillId="2" borderId="16" xfId="1" applyFont="1" applyFill="1" applyBorder="1"/>
    <xf numFmtId="0" fontId="15" fillId="2" borderId="16" xfId="1" applyFont="1" applyFill="1" applyBorder="1"/>
    <xf numFmtId="0" fontId="16" fillId="2" borderId="16" xfId="0" applyFont="1" applyFill="1" applyBorder="1"/>
    <xf numFmtId="0" fontId="14" fillId="2" borderId="0" xfId="1" applyFont="1" applyFill="1" applyBorder="1" applyAlignment="1">
      <alignment wrapText="1"/>
    </xf>
    <xf numFmtId="0" fontId="14" fillId="2" borderId="0" xfId="1" applyFont="1" applyFill="1"/>
    <xf numFmtId="0" fontId="14" fillId="2" borderId="0" xfId="1" applyFont="1" applyFill="1" applyBorder="1" applyAlignment="1">
      <alignment vertical="center" wrapText="1"/>
    </xf>
    <xf numFmtId="0" fontId="14" fillId="2" borderId="0" xfId="1" applyFont="1" applyFill="1" applyBorder="1"/>
    <xf numFmtId="0" fontId="14" fillId="2" borderId="0" xfId="1" applyFont="1" applyFill="1" applyBorder="1" applyAlignment="1">
      <alignment horizontal="center" vertical="center" wrapText="1"/>
    </xf>
    <xf numFmtId="0" fontId="16" fillId="2" borderId="0" xfId="1" applyFont="1" applyFill="1"/>
    <xf numFmtId="0" fontId="14" fillId="2" borderId="0" xfId="1" applyFont="1" applyFill="1" applyBorder="1" applyAlignment="1">
      <alignment horizontal="center" vertical="top" wrapText="1"/>
    </xf>
    <xf numFmtId="0" fontId="16" fillId="2" borderId="0" xfId="1" applyFont="1" applyFill="1" applyAlignment="1">
      <alignment horizontal="center"/>
    </xf>
    <xf numFmtId="0" fontId="16" fillId="2" borderId="4" xfId="1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 wrapText="1"/>
    </xf>
    <xf numFmtId="0" fontId="14" fillId="2" borderId="0" xfId="1" applyFont="1" applyFill="1" applyAlignment="1">
      <alignment horizontal="right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 applyBorder="1" applyAlignment="1">
      <alignment horizontal="left" vertical="top" wrapText="1"/>
    </xf>
    <xf numFmtId="0" fontId="14" fillId="2" borderId="0" xfId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 readingOrder="2"/>
    </xf>
    <xf numFmtId="0" fontId="3" fillId="2" borderId="6" xfId="0" applyFont="1" applyFill="1" applyBorder="1" applyAlignment="1">
      <alignment horizontal="center" vertical="center" textRotation="90" wrapText="1" readingOrder="2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topLeftCell="A7" zoomScale="25" zoomScaleNormal="25" workbookViewId="0">
      <selection activeCell="O30" sqref="O30:P30"/>
    </sheetView>
  </sheetViews>
  <sheetFormatPr defaultRowHeight="15.75"/>
  <cols>
    <col min="1" max="1" width="10.42578125" style="2" customWidth="1"/>
    <col min="2" max="2" width="36.140625" style="2" customWidth="1"/>
    <col min="3" max="3" width="16.140625" style="2" customWidth="1"/>
    <col min="4" max="4" width="22.5703125" style="2" customWidth="1"/>
    <col min="5" max="5" width="14.7109375" style="2" customWidth="1"/>
    <col min="6" max="6" width="14.140625" style="2" customWidth="1"/>
    <col min="7" max="9" width="22.5703125" style="2" customWidth="1"/>
    <col min="10" max="10" width="18.85546875" style="2" customWidth="1"/>
    <col min="11" max="11" width="22.5703125" style="2" customWidth="1"/>
    <col min="12" max="12" width="28.85546875" style="2" customWidth="1"/>
    <col min="13" max="13" width="13.85546875" style="2" customWidth="1"/>
    <col min="14" max="14" width="25.5703125" style="2" customWidth="1"/>
    <col min="15" max="15" width="25" style="2" bestFit="1" customWidth="1"/>
    <col min="16" max="16" width="28.140625" style="2" customWidth="1"/>
    <col min="17" max="17" width="22.5703125" style="2" customWidth="1"/>
    <col min="18" max="18" width="24" style="2" customWidth="1"/>
    <col min="19" max="19" width="22.5703125" style="2" customWidth="1"/>
    <col min="20" max="20" width="25.85546875" style="2" customWidth="1"/>
    <col min="21" max="21" width="22.5703125" style="2" customWidth="1"/>
    <col min="22" max="22" width="29.42578125" style="2" customWidth="1"/>
    <col min="23" max="23" width="25" style="2" bestFit="1" customWidth="1"/>
    <col min="24" max="24" width="25" style="2" customWidth="1"/>
    <col min="25" max="25" width="20" style="2" customWidth="1"/>
    <col min="26" max="26" width="28.7109375" style="2" customWidth="1"/>
    <col min="27" max="27" width="14.42578125" style="2" customWidth="1"/>
    <col min="28" max="28" width="9.140625" style="1" customWidth="1"/>
  </cols>
  <sheetData>
    <row r="1" spans="1:29" ht="24" customHeight="1">
      <c r="X1" s="19"/>
      <c r="Y1" s="19"/>
      <c r="Z1" s="19" t="s">
        <v>45</v>
      </c>
      <c r="AA1" s="19"/>
    </row>
    <row r="2" spans="1:29" ht="25.5" customHeight="1">
      <c r="W2" s="44" t="s">
        <v>44</v>
      </c>
      <c r="X2" s="44"/>
      <c r="Y2" s="44"/>
      <c r="Z2" s="44"/>
      <c r="AA2" s="19"/>
    </row>
    <row r="3" spans="1:29" ht="20.25" customHeight="1">
      <c r="W3" s="44"/>
      <c r="X3" s="44"/>
      <c r="Y3" s="44"/>
      <c r="Z3" s="44"/>
      <c r="AA3" s="19"/>
    </row>
    <row r="4" spans="1:29" ht="20.25" customHeight="1">
      <c r="W4" s="44"/>
      <c r="X4" s="44"/>
      <c r="Y4" s="44"/>
      <c r="Z4" s="44"/>
      <c r="AA4" s="19"/>
    </row>
    <row r="5" spans="1:29" ht="18.75" customHeight="1">
      <c r="W5" s="44"/>
      <c r="X5" s="44"/>
      <c r="Y5" s="44"/>
      <c r="Z5" s="44"/>
      <c r="AA5" s="9"/>
    </row>
    <row r="6" spans="1:29" ht="51.75" customHeight="1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</row>
    <row r="7" spans="1:29" ht="29.25" customHeight="1">
      <c r="A7" s="55" t="s">
        <v>1</v>
      </c>
      <c r="B7" s="55" t="s">
        <v>2</v>
      </c>
      <c r="C7" s="67" t="s">
        <v>3</v>
      </c>
      <c r="D7" s="62" t="s">
        <v>4</v>
      </c>
      <c r="E7" s="49" t="s">
        <v>5</v>
      </c>
      <c r="F7" s="50"/>
      <c r="G7" s="50"/>
      <c r="H7" s="50"/>
      <c r="I7" s="50"/>
      <c r="J7" s="50"/>
      <c r="K7" s="50"/>
      <c r="L7" s="51"/>
      <c r="M7" s="52" t="s">
        <v>6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4"/>
    </row>
    <row r="8" spans="1:29" ht="48" customHeight="1">
      <c r="A8" s="56"/>
      <c r="B8" s="56"/>
      <c r="C8" s="68"/>
      <c r="D8" s="63"/>
      <c r="E8" s="55" t="s">
        <v>7</v>
      </c>
      <c r="F8" s="69" t="s">
        <v>8</v>
      </c>
      <c r="G8" s="69"/>
      <c r="H8" s="69"/>
      <c r="I8" s="69"/>
      <c r="J8" s="69"/>
      <c r="K8" s="69"/>
      <c r="L8" s="69"/>
      <c r="M8" s="49" t="s">
        <v>7</v>
      </c>
      <c r="N8" s="50"/>
      <c r="O8" s="51"/>
      <c r="P8" s="70" t="s">
        <v>8</v>
      </c>
      <c r="Q8" s="71"/>
      <c r="R8" s="71"/>
      <c r="S8" s="71"/>
      <c r="T8" s="71"/>
      <c r="U8" s="71"/>
      <c r="V8" s="71"/>
      <c r="W8" s="72"/>
      <c r="X8" s="73" t="s">
        <v>9</v>
      </c>
      <c r="Y8" s="73"/>
      <c r="Z8" s="73"/>
      <c r="AA8" s="73"/>
    </row>
    <row r="9" spans="1:29" ht="39.75" customHeight="1">
      <c r="A9" s="56"/>
      <c r="B9" s="56"/>
      <c r="C9" s="68"/>
      <c r="D9" s="63"/>
      <c r="E9" s="56"/>
      <c r="F9" s="49" t="s">
        <v>10</v>
      </c>
      <c r="G9" s="50"/>
      <c r="H9" s="50"/>
      <c r="I9" s="51"/>
      <c r="J9" s="49" t="s">
        <v>11</v>
      </c>
      <c r="K9" s="51"/>
      <c r="L9" s="55" t="s">
        <v>12</v>
      </c>
      <c r="M9" s="58"/>
      <c r="N9" s="65"/>
      <c r="O9" s="59"/>
      <c r="P9" s="49" t="s">
        <v>13</v>
      </c>
      <c r="Q9" s="51"/>
      <c r="R9" s="57" t="s">
        <v>14</v>
      </c>
      <c r="S9" s="57"/>
      <c r="T9" s="57"/>
      <c r="U9" s="57"/>
      <c r="V9" s="58" t="s">
        <v>15</v>
      </c>
      <c r="W9" s="59"/>
      <c r="X9" s="62" t="s">
        <v>16</v>
      </c>
      <c r="Y9" s="62" t="s">
        <v>17</v>
      </c>
      <c r="Z9" s="62" t="s">
        <v>18</v>
      </c>
      <c r="AA9" s="62" t="s">
        <v>19</v>
      </c>
    </row>
    <row r="10" spans="1:29" ht="34.5" customHeight="1">
      <c r="A10" s="56"/>
      <c r="B10" s="56"/>
      <c r="C10" s="68"/>
      <c r="D10" s="63"/>
      <c r="E10" s="56"/>
      <c r="F10" s="58"/>
      <c r="G10" s="65"/>
      <c r="H10" s="65"/>
      <c r="I10" s="59"/>
      <c r="J10" s="58"/>
      <c r="K10" s="59"/>
      <c r="L10" s="56"/>
      <c r="M10" s="58"/>
      <c r="N10" s="65"/>
      <c r="O10" s="59"/>
      <c r="P10" s="58"/>
      <c r="Q10" s="59"/>
      <c r="R10" s="49" t="s">
        <v>20</v>
      </c>
      <c r="S10" s="51"/>
      <c r="T10" s="49" t="s">
        <v>21</v>
      </c>
      <c r="U10" s="51"/>
      <c r="V10" s="58"/>
      <c r="W10" s="59"/>
      <c r="X10" s="63"/>
      <c r="Y10" s="63"/>
      <c r="Z10" s="63"/>
      <c r="AA10" s="63"/>
    </row>
    <row r="11" spans="1:29" ht="90.75" customHeight="1">
      <c r="A11" s="56"/>
      <c r="B11" s="56"/>
      <c r="C11" s="68"/>
      <c r="D11" s="63"/>
      <c r="E11" s="57"/>
      <c r="F11" s="60"/>
      <c r="G11" s="66"/>
      <c r="H11" s="66"/>
      <c r="I11" s="61"/>
      <c r="J11" s="60"/>
      <c r="K11" s="61"/>
      <c r="L11" s="57"/>
      <c r="M11" s="60"/>
      <c r="N11" s="66"/>
      <c r="O11" s="61"/>
      <c r="P11" s="60"/>
      <c r="Q11" s="61"/>
      <c r="R11" s="60"/>
      <c r="S11" s="61"/>
      <c r="T11" s="60"/>
      <c r="U11" s="61"/>
      <c r="V11" s="60"/>
      <c r="W11" s="61"/>
      <c r="X11" s="64"/>
      <c r="Y11" s="64"/>
      <c r="Z11" s="64"/>
      <c r="AA11" s="64"/>
    </row>
    <row r="12" spans="1:29" ht="210.75" customHeight="1">
      <c r="A12" s="56"/>
      <c r="B12" s="56"/>
      <c r="C12" s="68"/>
      <c r="D12" s="64"/>
      <c r="E12" s="6" t="s">
        <v>22</v>
      </c>
      <c r="F12" s="6" t="s">
        <v>22</v>
      </c>
      <c r="G12" s="6" t="s">
        <v>23</v>
      </c>
      <c r="H12" s="13" t="s">
        <v>24</v>
      </c>
      <c r="I12" s="13" t="s">
        <v>25</v>
      </c>
      <c r="J12" s="6" t="s">
        <v>22</v>
      </c>
      <c r="K12" s="13" t="s">
        <v>26</v>
      </c>
      <c r="L12" s="6" t="s">
        <v>22</v>
      </c>
      <c r="M12" s="6" t="s">
        <v>22</v>
      </c>
      <c r="N12" s="6" t="s">
        <v>27</v>
      </c>
      <c r="O12" s="6" t="s">
        <v>28</v>
      </c>
      <c r="P12" s="6" t="s">
        <v>27</v>
      </c>
      <c r="Q12" s="6" t="s">
        <v>28</v>
      </c>
      <c r="R12" s="6" t="s">
        <v>27</v>
      </c>
      <c r="S12" s="6" t="s">
        <v>28</v>
      </c>
      <c r="T12" s="6" t="s">
        <v>27</v>
      </c>
      <c r="U12" s="6" t="s">
        <v>28</v>
      </c>
      <c r="V12" s="6" t="s">
        <v>27</v>
      </c>
      <c r="W12" s="6" t="s">
        <v>28</v>
      </c>
      <c r="X12" s="13" t="s">
        <v>29</v>
      </c>
      <c r="Y12" s="13" t="s">
        <v>29</v>
      </c>
      <c r="Z12" s="13" t="s">
        <v>29</v>
      </c>
      <c r="AA12" s="13" t="s">
        <v>29</v>
      </c>
    </row>
    <row r="13" spans="1:29" ht="20.25" customHeight="1">
      <c r="A13" s="57"/>
      <c r="B13" s="57"/>
      <c r="C13" s="4" t="s">
        <v>30</v>
      </c>
      <c r="D13" s="11" t="s">
        <v>31</v>
      </c>
      <c r="E13" s="5" t="s">
        <v>30</v>
      </c>
      <c r="F13" s="5" t="s">
        <v>30</v>
      </c>
      <c r="G13" s="5" t="s">
        <v>31</v>
      </c>
      <c r="H13" s="11" t="s">
        <v>31</v>
      </c>
      <c r="I13" s="11" t="s">
        <v>31</v>
      </c>
      <c r="J13" s="5" t="s">
        <v>32</v>
      </c>
      <c r="K13" s="11" t="s">
        <v>31</v>
      </c>
      <c r="L13" s="4" t="s">
        <v>32</v>
      </c>
      <c r="M13" s="4" t="s">
        <v>32</v>
      </c>
      <c r="N13" s="4" t="s">
        <v>32</v>
      </c>
      <c r="O13" s="5" t="s">
        <v>31</v>
      </c>
      <c r="P13" s="3" t="s">
        <v>30</v>
      </c>
      <c r="Q13" s="3" t="s">
        <v>31</v>
      </c>
      <c r="R13" s="3" t="s">
        <v>30</v>
      </c>
      <c r="S13" s="3" t="s">
        <v>31</v>
      </c>
      <c r="T13" s="4" t="s">
        <v>30</v>
      </c>
      <c r="U13" s="4" t="s">
        <v>31</v>
      </c>
      <c r="V13" s="4" t="s">
        <v>30</v>
      </c>
      <c r="W13" s="4" t="s">
        <v>31</v>
      </c>
      <c r="X13" s="14" t="s">
        <v>30</v>
      </c>
      <c r="Y13" s="14" t="s">
        <v>30</v>
      </c>
      <c r="Z13" s="14" t="s">
        <v>30</v>
      </c>
      <c r="AA13" s="14" t="s">
        <v>30</v>
      </c>
    </row>
    <row r="14" spans="1:29" ht="20.25" customHeight="1">
      <c r="A14" s="4">
        <v>1</v>
      </c>
      <c r="B14" s="3">
        <v>2</v>
      </c>
      <c r="C14" s="3">
        <v>3</v>
      </c>
      <c r="D14" s="12">
        <v>4</v>
      </c>
      <c r="E14" s="3">
        <v>5</v>
      </c>
      <c r="F14" s="3">
        <v>6</v>
      </c>
      <c r="G14" s="3">
        <v>7</v>
      </c>
      <c r="H14" s="12">
        <v>8</v>
      </c>
      <c r="I14" s="12">
        <v>9</v>
      </c>
      <c r="J14" s="3">
        <v>10</v>
      </c>
      <c r="K14" s="12">
        <v>11</v>
      </c>
      <c r="L14" s="3">
        <v>12</v>
      </c>
      <c r="M14" s="3">
        <v>13</v>
      </c>
      <c r="N14" s="3">
        <v>14</v>
      </c>
      <c r="O14" s="3">
        <v>15</v>
      </c>
      <c r="P14" s="3">
        <v>16</v>
      </c>
      <c r="Q14" s="3">
        <v>17</v>
      </c>
      <c r="R14" s="3">
        <v>18</v>
      </c>
      <c r="S14" s="3">
        <v>19</v>
      </c>
      <c r="T14" s="3">
        <v>20</v>
      </c>
      <c r="U14" s="3">
        <v>21</v>
      </c>
      <c r="V14" s="3">
        <v>22</v>
      </c>
      <c r="W14" s="3">
        <v>23</v>
      </c>
      <c r="X14" s="12">
        <v>24</v>
      </c>
      <c r="Y14" s="12">
        <v>25</v>
      </c>
      <c r="Z14" s="12">
        <v>26</v>
      </c>
      <c r="AA14" s="12">
        <v>27</v>
      </c>
    </row>
    <row r="15" spans="1:29" ht="114.75" customHeight="1">
      <c r="A15" s="4"/>
      <c r="B15" s="7" t="s">
        <v>33</v>
      </c>
      <c r="C15" s="15">
        <f t="shared" ref="C15:AA15" si="0">SUM(C16,C18,C20,C22)</f>
        <v>3234.4</v>
      </c>
      <c r="D15" s="15">
        <f t="shared" si="0"/>
        <v>170379274.88999999</v>
      </c>
      <c r="E15" s="15">
        <f t="shared" si="0"/>
        <v>186.9</v>
      </c>
      <c r="F15" s="15">
        <f t="shared" si="0"/>
        <v>186.9</v>
      </c>
      <c r="G15" s="15">
        <f t="shared" si="0"/>
        <v>4400694</v>
      </c>
      <c r="H15" s="16">
        <f t="shared" si="0"/>
        <v>0</v>
      </c>
      <c r="I15" s="16">
        <f t="shared" si="0"/>
        <v>0</v>
      </c>
      <c r="J15" s="15">
        <f t="shared" si="0"/>
        <v>0</v>
      </c>
      <c r="K15" s="16">
        <f t="shared" si="0"/>
        <v>0</v>
      </c>
      <c r="L15" s="15">
        <f t="shared" si="0"/>
        <v>0</v>
      </c>
      <c r="M15" s="17">
        <f t="shared" si="0"/>
        <v>3047.5</v>
      </c>
      <c r="N15" s="17">
        <f t="shared" si="0"/>
        <v>3047.5</v>
      </c>
      <c r="O15" s="17">
        <f t="shared" si="0"/>
        <v>165978580.88999999</v>
      </c>
      <c r="P15" s="17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0"/>
        <v>0</v>
      </c>
      <c r="T15" s="15">
        <f t="shared" si="0"/>
        <v>227.9</v>
      </c>
      <c r="U15" s="17">
        <f t="shared" si="0"/>
        <v>8547780.9000000004</v>
      </c>
      <c r="V15" s="17">
        <f t="shared" si="0"/>
        <v>2819.6</v>
      </c>
      <c r="W15" s="15">
        <f t="shared" si="0"/>
        <v>157430799.99000001</v>
      </c>
      <c r="X15" s="16">
        <f t="shared" si="0"/>
        <v>650.90000000000009</v>
      </c>
      <c r="Y15" s="16">
        <f t="shared" si="0"/>
        <v>0</v>
      </c>
      <c r="Z15" s="18">
        <f t="shared" si="0"/>
        <v>0</v>
      </c>
      <c r="AA15" s="18">
        <f t="shared" si="0"/>
        <v>2468.5</v>
      </c>
      <c r="AC15" s="1"/>
    </row>
    <row r="16" spans="1:29" ht="24.75" customHeight="1">
      <c r="A16" s="4"/>
      <c r="B16" s="7" t="s">
        <v>34</v>
      </c>
      <c r="C16" s="15">
        <f t="shared" ref="C16:AA16" si="1">SUM(C17)</f>
        <v>141.30000000000001</v>
      </c>
      <c r="D16" s="15">
        <f t="shared" si="1"/>
        <v>4647780.9000000004</v>
      </c>
      <c r="E16" s="15">
        <f t="shared" si="1"/>
        <v>0</v>
      </c>
      <c r="F16" s="15">
        <f t="shared" si="1"/>
        <v>0</v>
      </c>
      <c r="G16" s="15">
        <f t="shared" si="1"/>
        <v>0</v>
      </c>
      <c r="H16" s="16">
        <f t="shared" si="1"/>
        <v>0</v>
      </c>
      <c r="I16" s="16">
        <f t="shared" si="1"/>
        <v>0</v>
      </c>
      <c r="J16" s="15">
        <f t="shared" si="1"/>
        <v>0</v>
      </c>
      <c r="K16" s="16">
        <f t="shared" si="1"/>
        <v>0</v>
      </c>
      <c r="L16" s="15">
        <f t="shared" si="1"/>
        <v>0</v>
      </c>
      <c r="M16" s="17">
        <f t="shared" si="1"/>
        <v>141.30000000000001</v>
      </c>
      <c r="N16" s="17">
        <f t="shared" si="1"/>
        <v>141.30000000000001</v>
      </c>
      <c r="O16" s="17">
        <f t="shared" si="1"/>
        <v>4647780.9000000004</v>
      </c>
      <c r="P16" s="17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141.30000000000001</v>
      </c>
      <c r="U16" s="17">
        <f t="shared" si="1"/>
        <v>4647780.9000000004</v>
      </c>
      <c r="V16" s="17">
        <f t="shared" si="1"/>
        <v>0</v>
      </c>
      <c r="W16" s="15">
        <f t="shared" si="1"/>
        <v>0</v>
      </c>
      <c r="X16" s="16">
        <f t="shared" si="1"/>
        <v>65.900000000000006</v>
      </c>
      <c r="Y16" s="16">
        <f t="shared" si="1"/>
        <v>0</v>
      </c>
      <c r="Z16" s="18">
        <f t="shared" si="1"/>
        <v>0</v>
      </c>
      <c r="AA16" s="18">
        <f t="shared" si="1"/>
        <v>75.400000000000006</v>
      </c>
      <c r="AC16" s="1"/>
    </row>
    <row r="17" spans="1:29" ht="60.75">
      <c r="A17" s="4">
        <v>1</v>
      </c>
      <c r="B17" s="7" t="s">
        <v>35</v>
      </c>
      <c r="C17" s="15">
        <v>141.30000000000001</v>
      </c>
      <c r="D17" s="15">
        <f>G17+H17+I17+K17+O17</f>
        <v>4647780.9000000004</v>
      </c>
      <c r="E17" s="15">
        <f>F17+J17+L17</f>
        <v>0</v>
      </c>
      <c r="F17" s="15">
        <v>0</v>
      </c>
      <c r="G17" s="15">
        <v>0</v>
      </c>
      <c r="H17" s="16">
        <v>0</v>
      </c>
      <c r="I17" s="16">
        <v>0</v>
      </c>
      <c r="J17" s="15">
        <v>0</v>
      </c>
      <c r="K17" s="16">
        <v>0</v>
      </c>
      <c r="L17" s="15">
        <v>0</v>
      </c>
      <c r="M17" s="15">
        <f>C17-E17</f>
        <v>141.30000000000001</v>
      </c>
      <c r="N17" s="15">
        <f>P17+R17+T17+V17</f>
        <v>141.30000000000001</v>
      </c>
      <c r="O17" s="15">
        <f>Q17+S17+U17+W17</f>
        <v>4647780.9000000004</v>
      </c>
      <c r="P17" s="15">
        <v>0</v>
      </c>
      <c r="Q17" s="15">
        <v>0</v>
      </c>
      <c r="R17" s="15">
        <v>0</v>
      </c>
      <c r="S17" s="15">
        <v>0</v>
      </c>
      <c r="T17" s="15">
        <v>141.30000000000001</v>
      </c>
      <c r="U17" s="15">
        <v>4647780.9000000004</v>
      </c>
      <c r="V17" s="15">
        <v>0</v>
      </c>
      <c r="W17" s="15">
        <v>0</v>
      </c>
      <c r="X17" s="16">
        <v>65.900000000000006</v>
      </c>
      <c r="Y17" s="16">
        <v>0</v>
      </c>
      <c r="Z17" s="16">
        <v>0</v>
      </c>
      <c r="AA17" s="16">
        <v>75.400000000000006</v>
      </c>
      <c r="AC17" s="1"/>
    </row>
    <row r="18" spans="1:29" ht="24.75" customHeight="1">
      <c r="A18" s="4"/>
      <c r="B18" s="7" t="s">
        <v>36</v>
      </c>
      <c r="C18" s="15">
        <f t="shared" ref="C18:AA18" si="2">SUM(C19)</f>
        <v>791.3</v>
      </c>
      <c r="D18" s="15">
        <f t="shared" si="2"/>
        <v>27997209.75</v>
      </c>
      <c r="E18" s="15">
        <f t="shared" si="2"/>
        <v>71.900000000000006</v>
      </c>
      <c r="F18" s="15">
        <f t="shared" si="2"/>
        <v>71.900000000000006</v>
      </c>
      <c r="G18" s="15">
        <f t="shared" si="2"/>
        <v>1592082</v>
      </c>
      <c r="H18" s="16">
        <f t="shared" si="2"/>
        <v>0</v>
      </c>
      <c r="I18" s="16">
        <f t="shared" si="2"/>
        <v>0</v>
      </c>
      <c r="J18" s="15">
        <f t="shared" si="2"/>
        <v>0</v>
      </c>
      <c r="K18" s="16">
        <f t="shared" si="2"/>
        <v>0</v>
      </c>
      <c r="L18" s="15">
        <f t="shared" si="2"/>
        <v>0</v>
      </c>
      <c r="M18" s="17">
        <f t="shared" si="2"/>
        <v>719.4</v>
      </c>
      <c r="N18" s="17">
        <f t="shared" si="2"/>
        <v>719.4</v>
      </c>
      <c r="O18" s="17">
        <f t="shared" si="2"/>
        <v>26405127.75</v>
      </c>
      <c r="P18" s="17">
        <f t="shared" si="2"/>
        <v>0</v>
      </c>
      <c r="Q18" s="15">
        <f t="shared" si="2"/>
        <v>0</v>
      </c>
      <c r="R18" s="15">
        <f t="shared" si="2"/>
        <v>0</v>
      </c>
      <c r="S18" s="15">
        <f t="shared" si="2"/>
        <v>0</v>
      </c>
      <c r="T18" s="15">
        <f t="shared" si="2"/>
        <v>86.6</v>
      </c>
      <c r="U18" s="17">
        <f t="shared" si="2"/>
        <v>3900000</v>
      </c>
      <c r="V18" s="17">
        <f t="shared" si="2"/>
        <v>632.79999999999995</v>
      </c>
      <c r="W18" s="15">
        <f t="shared" si="2"/>
        <v>22505127.75</v>
      </c>
      <c r="X18" s="16">
        <f t="shared" si="2"/>
        <v>193.8</v>
      </c>
      <c r="Y18" s="16">
        <f t="shared" si="2"/>
        <v>0</v>
      </c>
      <c r="Z18" s="18">
        <f t="shared" si="2"/>
        <v>0</v>
      </c>
      <c r="AA18" s="18">
        <f t="shared" si="2"/>
        <v>597.5</v>
      </c>
      <c r="AC18" s="1"/>
    </row>
    <row r="19" spans="1:29" ht="60.75">
      <c r="A19" s="4">
        <v>1</v>
      </c>
      <c r="B19" s="7" t="s">
        <v>35</v>
      </c>
      <c r="C19" s="15">
        <v>791.3</v>
      </c>
      <c r="D19" s="15">
        <f>G19+H19+I19+K19+O19</f>
        <v>27997209.75</v>
      </c>
      <c r="E19" s="15">
        <f>F19+J19+L19</f>
        <v>71.900000000000006</v>
      </c>
      <c r="F19" s="15">
        <v>71.900000000000006</v>
      </c>
      <c r="G19" s="15">
        <v>1592082</v>
      </c>
      <c r="H19" s="16">
        <v>0</v>
      </c>
      <c r="I19" s="16">
        <v>0</v>
      </c>
      <c r="J19" s="15">
        <v>0</v>
      </c>
      <c r="K19" s="16">
        <v>0</v>
      </c>
      <c r="L19" s="15">
        <v>0</v>
      </c>
      <c r="M19" s="15">
        <f>C19-E19</f>
        <v>719.4</v>
      </c>
      <c r="N19" s="15">
        <f>P19+R19+T19+V19</f>
        <v>719.4</v>
      </c>
      <c r="O19" s="15">
        <f>Q19+S19+U19+W19</f>
        <v>26405127.75</v>
      </c>
      <c r="P19" s="15">
        <v>0</v>
      </c>
      <c r="Q19" s="15">
        <v>0</v>
      </c>
      <c r="R19" s="15">
        <v>0</v>
      </c>
      <c r="S19" s="15">
        <v>0</v>
      </c>
      <c r="T19" s="15">
        <v>86.6</v>
      </c>
      <c r="U19" s="15">
        <v>3900000</v>
      </c>
      <c r="V19" s="15">
        <v>632.79999999999995</v>
      </c>
      <c r="W19" s="15">
        <v>22505127.75</v>
      </c>
      <c r="X19" s="16">
        <v>193.8</v>
      </c>
      <c r="Y19" s="16">
        <v>0</v>
      </c>
      <c r="Z19" s="16">
        <v>0</v>
      </c>
      <c r="AA19" s="16">
        <v>597.5</v>
      </c>
      <c r="AC19" s="1"/>
    </row>
    <row r="20" spans="1:29" ht="24.75" customHeight="1">
      <c r="A20" s="4"/>
      <c r="B20" s="7" t="s">
        <v>37</v>
      </c>
      <c r="C20" s="15">
        <f t="shared" ref="C20:AA20" si="3">SUM(C21)</f>
        <v>284.89999999999998</v>
      </c>
      <c r="D20" s="15">
        <f t="shared" si="3"/>
        <v>11975527.890000001</v>
      </c>
      <c r="E20" s="15">
        <f t="shared" si="3"/>
        <v>115</v>
      </c>
      <c r="F20" s="15">
        <f t="shared" si="3"/>
        <v>115</v>
      </c>
      <c r="G20" s="15">
        <f t="shared" si="3"/>
        <v>2808612</v>
      </c>
      <c r="H20" s="16">
        <f t="shared" si="3"/>
        <v>0</v>
      </c>
      <c r="I20" s="16">
        <f t="shared" si="3"/>
        <v>0</v>
      </c>
      <c r="J20" s="15">
        <f t="shared" si="3"/>
        <v>0</v>
      </c>
      <c r="K20" s="16">
        <f t="shared" si="3"/>
        <v>0</v>
      </c>
      <c r="L20" s="15">
        <f t="shared" si="3"/>
        <v>0</v>
      </c>
      <c r="M20" s="17">
        <f t="shared" si="3"/>
        <v>169.89999999999998</v>
      </c>
      <c r="N20" s="17">
        <f t="shared" si="3"/>
        <v>169.9</v>
      </c>
      <c r="O20" s="17">
        <f t="shared" si="3"/>
        <v>9166915.8900000006</v>
      </c>
      <c r="P20" s="17">
        <f t="shared" si="3"/>
        <v>0</v>
      </c>
      <c r="Q20" s="15">
        <f t="shared" si="3"/>
        <v>0</v>
      </c>
      <c r="R20" s="15">
        <f t="shared" si="3"/>
        <v>0</v>
      </c>
      <c r="S20" s="15">
        <f t="shared" si="3"/>
        <v>0</v>
      </c>
      <c r="T20" s="15">
        <f t="shared" si="3"/>
        <v>0</v>
      </c>
      <c r="U20" s="17">
        <f t="shared" si="3"/>
        <v>0</v>
      </c>
      <c r="V20" s="17">
        <f t="shared" si="3"/>
        <v>169.9</v>
      </c>
      <c r="W20" s="15">
        <f t="shared" si="3"/>
        <v>9166915.8900000006</v>
      </c>
      <c r="X20" s="16">
        <f t="shared" si="3"/>
        <v>20.3</v>
      </c>
      <c r="Y20" s="16">
        <f t="shared" si="3"/>
        <v>0</v>
      </c>
      <c r="Z20" s="18">
        <f t="shared" si="3"/>
        <v>0</v>
      </c>
      <c r="AA20" s="18">
        <f t="shared" si="3"/>
        <v>149.6</v>
      </c>
      <c r="AC20" s="1"/>
    </row>
    <row r="21" spans="1:29" ht="60.75">
      <c r="A21" s="4">
        <v>1</v>
      </c>
      <c r="B21" s="7" t="s">
        <v>35</v>
      </c>
      <c r="C21" s="15">
        <v>284.89999999999998</v>
      </c>
      <c r="D21" s="15">
        <f>G21+H21+I21+K21+O21</f>
        <v>11975527.890000001</v>
      </c>
      <c r="E21" s="15">
        <f>F21+J21+L21</f>
        <v>115</v>
      </c>
      <c r="F21" s="15">
        <v>115</v>
      </c>
      <c r="G21" s="15">
        <v>2808612</v>
      </c>
      <c r="H21" s="16">
        <v>0</v>
      </c>
      <c r="I21" s="16">
        <v>0</v>
      </c>
      <c r="J21" s="15">
        <v>0</v>
      </c>
      <c r="K21" s="16">
        <v>0</v>
      </c>
      <c r="L21" s="15">
        <v>0</v>
      </c>
      <c r="M21" s="15">
        <f>C21-E21</f>
        <v>169.89999999999998</v>
      </c>
      <c r="N21" s="15">
        <f>P21+R21+T21+V21</f>
        <v>169.9</v>
      </c>
      <c r="O21" s="15">
        <f>Q21+S21+U21+W21</f>
        <v>9166915.8900000006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169.9</v>
      </c>
      <c r="W21" s="15">
        <v>9166915.8900000006</v>
      </c>
      <c r="X21" s="16">
        <v>20.3</v>
      </c>
      <c r="Y21" s="16">
        <v>0</v>
      </c>
      <c r="Z21" s="16">
        <v>0</v>
      </c>
      <c r="AA21" s="16">
        <v>149.6</v>
      </c>
      <c r="AC21" s="1"/>
    </row>
    <row r="22" spans="1:29" ht="24.75" customHeight="1">
      <c r="A22" s="4"/>
      <c r="B22" s="7" t="s">
        <v>38</v>
      </c>
      <c r="C22" s="15">
        <f t="shared" ref="C22:AA22" si="4">SUM(C23)</f>
        <v>2016.9</v>
      </c>
      <c r="D22" s="15">
        <f t="shared" si="4"/>
        <v>125758756.34999999</v>
      </c>
      <c r="E22" s="15">
        <f t="shared" si="4"/>
        <v>0</v>
      </c>
      <c r="F22" s="15">
        <f t="shared" si="4"/>
        <v>0</v>
      </c>
      <c r="G22" s="15">
        <f t="shared" si="4"/>
        <v>0</v>
      </c>
      <c r="H22" s="16">
        <f t="shared" si="4"/>
        <v>0</v>
      </c>
      <c r="I22" s="16">
        <f t="shared" si="4"/>
        <v>0</v>
      </c>
      <c r="J22" s="15">
        <f t="shared" si="4"/>
        <v>0</v>
      </c>
      <c r="K22" s="16">
        <f t="shared" si="4"/>
        <v>0</v>
      </c>
      <c r="L22" s="15">
        <f t="shared" si="4"/>
        <v>0</v>
      </c>
      <c r="M22" s="17">
        <f t="shared" si="4"/>
        <v>2016.9</v>
      </c>
      <c r="N22" s="17">
        <f t="shared" si="4"/>
        <v>2016.9</v>
      </c>
      <c r="O22" s="17">
        <f t="shared" si="4"/>
        <v>125758756.34999999</v>
      </c>
      <c r="P22" s="17">
        <f t="shared" si="4"/>
        <v>0</v>
      </c>
      <c r="Q22" s="15">
        <f t="shared" si="4"/>
        <v>0</v>
      </c>
      <c r="R22" s="15">
        <f t="shared" si="4"/>
        <v>0</v>
      </c>
      <c r="S22" s="15">
        <f t="shared" si="4"/>
        <v>0</v>
      </c>
      <c r="T22" s="15">
        <f t="shared" si="4"/>
        <v>0</v>
      </c>
      <c r="U22" s="17">
        <f t="shared" si="4"/>
        <v>0</v>
      </c>
      <c r="V22" s="17">
        <f t="shared" si="4"/>
        <v>2016.9</v>
      </c>
      <c r="W22" s="15">
        <f t="shared" si="4"/>
        <v>125758756.34999999</v>
      </c>
      <c r="X22" s="16">
        <f t="shared" si="4"/>
        <v>370.9</v>
      </c>
      <c r="Y22" s="16">
        <f t="shared" si="4"/>
        <v>0</v>
      </c>
      <c r="Z22" s="18">
        <f t="shared" si="4"/>
        <v>0</v>
      </c>
      <c r="AA22" s="18">
        <f t="shared" si="4"/>
        <v>1646</v>
      </c>
      <c r="AC22" s="1"/>
    </row>
    <row r="23" spans="1:29" ht="60.75">
      <c r="A23" s="4">
        <v>1</v>
      </c>
      <c r="B23" s="7" t="s">
        <v>35</v>
      </c>
      <c r="C23" s="15">
        <v>2016.9</v>
      </c>
      <c r="D23" s="15">
        <f>G23+H23+I23+K23+O23</f>
        <v>125758756.34999999</v>
      </c>
      <c r="E23" s="15">
        <f>F23+J23+L23</f>
        <v>0</v>
      </c>
      <c r="F23" s="15">
        <v>0</v>
      </c>
      <c r="G23" s="15">
        <v>0</v>
      </c>
      <c r="H23" s="16">
        <v>0</v>
      </c>
      <c r="I23" s="16">
        <v>0</v>
      </c>
      <c r="J23" s="15">
        <v>0</v>
      </c>
      <c r="K23" s="16">
        <v>0</v>
      </c>
      <c r="L23" s="15">
        <v>0</v>
      </c>
      <c r="M23" s="15">
        <f>C23-E23</f>
        <v>2016.9</v>
      </c>
      <c r="N23" s="15">
        <f>P23+R23+T23+V23</f>
        <v>2016.9</v>
      </c>
      <c r="O23" s="15">
        <f>Q23+S23+U23+W23</f>
        <v>125758756.34999999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2016.9</v>
      </c>
      <c r="W23" s="15">
        <v>125758756.34999999</v>
      </c>
      <c r="X23" s="16">
        <v>370.9</v>
      </c>
      <c r="Y23" s="16">
        <v>0</v>
      </c>
      <c r="Z23" s="16">
        <v>0</v>
      </c>
      <c r="AA23" s="16">
        <v>1646</v>
      </c>
      <c r="AC23" s="1"/>
    </row>
    <row r="24" spans="1:29" ht="20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C24" s="1"/>
    </row>
    <row r="25" spans="1:29" ht="23.25" customHeight="1">
      <c r="B25" s="48" t="s">
        <v>40</v>
      </c>
      <c r="C25" s="48"/>
      <c r="D25" s="48"/>
      <c r="E25" s="48"/>
      <c r="F25" s="48"/>
      <c r="G25" s="48"/>
      <c r="H25" s="48"/>
      <c r="I25" s="29"/>
      <c r="J25" s="29"/>
      <c r="K25" s="30"/>
      <c r="L25" s="31"/>
      <c r="M25" s="31"/>
      <c r="N25" s="31"/>
      <c r="O25" s="31"/>
      <c r="P25" s="31"/>
      <c r="Q25" s="31"/>
      <c r="R25" s="31"/>
      <c r="W25" s="10"/>
      <c r="X25" s="10"/>
      <c r="Y25" s="10"/>
      <c r="Z25" s="10"/>
      <c r="AA25" s="10"/>
      <c r="AC25" s="1"/>
    </row>
    <row r="26" spans="1:29" s="24" customFormat="1" ht="160.15" customHeight="1">
      <c r="A26" s="21"/>
      <c r="B26" s="48"/>
      <c r="C26" s="48"/>
      <c r="D26" s="48"/>
      <c r="E26" s="48"/>
      <c r="F26" s="48"/>
      <c r="G26" s="48"/>
      <c r="H26" s="48"/>
      <c r="I26" s="32"/>
      <c r="J26" s="33"/>
      <c r="K26" s="32"/>
      <c r="L26" s="33"/>
      <c r="M26" s="34"/>
      <c r="N26" s="34"/>
      <c r="O26" s="34"/>
      <c r="P26" s="45" t="s">
        <v>41</v>
      </c>
      <c r="Q26" s="45"/>
      <c r="R26" s="29"/>
      <c r="S26" s="21"/>
      <c r="T26" s="21"/>
      <c r="U26" s="21"/>
      <c r="V26" s="21"/>
      <c r="W26" s="21"/>
      <c r="X26" s="21"/>
      <c r="Y26" s="21"/>
      <c r="Z26" s="22"/>
      <c r="AA26" s="22"/>
      <c r="AB26" s="23"/>
      <c r="AC26" s="23"/>
    </row>
    <row r="27" spans="1:29" s="24" customFormat="1" ht="63" customHeight="1">
      <c r="A27" s="21"/>
      <c r="B27" s="35"/>
      <c r="C27" s="35"/>
      <c r="D27" s="35"/>
      <c r="E27" s="31"/>
      <c r="F27" s="31"/>
      <c r="G27" s="31"/>
      <c r="H27" s="31"/>
      <c r="I27" s="31"/>
      <c r="J27" s="31"/>
      <c r="K27" s="36" t="s">
        <v>42</v>
      </c>
      <c r="L27" s="37"/>
      <c r="M27" s="31"/>
      <c r="N27" s="45" t="s">
        <v>43</v>
      </c>
      <c r="O27" s="45"/>
      <c r="P27" s="45"/>
      <c r="Q27" s="45"/>
      <c r="R27" s="45"/>
      <c r="S27" s="21"/>
      <c r="T27" s="21"/>
      <c r="U27" s="21"/>
      <c r="V27" s="21"/>
      <c r="W27" s="46"/>
      <c r="X27" s="46"/>
      <c r="Y27" s="46"/>
      <c r="Z27" s="47"/>
      <c r="AA27" s="47"/>
      <c r="AB27" s="23"/>
      <c r="AC27" s="23"/>
    </row>
    <row r="28" spans="1:29" s="24" customFormat="1" ht="58.9" customHeight="1">
      <c r="A28" s="21"/>
      <c r="B28" s="38"/>
      <c r="C28" s="38"/>
      <c r="D28" s="38"/>
      <c r="E28" s="31"/>
      <c r="F28" s="31"/>
      <c r="G28" s="31"/>
      <c r="H28" s="31"/>
      <c r="I28" s="31"/>
      <c r="J28" s="31"/>
      <c r="K28" s="31"/>
      <c r="L28" s="38"/>
      <c r="M28" s="39"/>
      <c r="N28" s="41"/>
      <c r="O28" s="41"/>
      <c r="P28" s="41"/>
      <c r="Q28" s="36"/>
      <c r="R28" s="36"/>
      <c r="S28" s="21"/>
      <c r="T28" s="21"/>
      <c r="U28" s="21"/>
      <c r="V28" s="21"/>
      <c r="W28" s="25"/>
      <c r="X28" s="26"/>
      <c r="Y28" s="26"/>
      <c r="Z28" s="27"/>
      <c r="AA28" s="28"/>
      <c r="AB28" s="23"/>
      <c r="AC28" s="23"/>
    </row>
    <row r="29" spans="1:29" s="24" customFormat="1" ht="45.75">
      <c r="A29" s="21"/>
      <c r="B29" s="40"/>
      <c r="C29" s="40"/>
      <c r="D29" s="40"/>
      <c r="E29" s="31"/>
      <c r="F29" s="31"/>
      <c r="G29" s="31"/>
      <c r="H29" s="31"/>
      <c r="I29" s="31"/>
      <c r="J29" s="31"/>
      <c r="K29" s="31"/>
      <c r="L29" s="40"/>
      <c r="M29" s="40"/>
      <c r="N29" s="40"/>
      <c r="O29" s="40"/>
      <c r="P29" s="40"/>
      <c r="Q29" s="40"/>
      <c r="R29" s="40"/>
      <c r="S29" s="21"/>
      <c r="T29" s="21"/>
      <c r="U29" s="21"/>
      <c r="V29" s="21"/>
      <c r="W29" s="21"/>
      <c r="X29" s="21"/>
      <c r="Y29" s="21"/>
      <c r="Z29" s="21"/>
      <c r="AA29" s="21"/>
      <c r="AB29" s="23"/>
    </row>
    <row r="30" spans="1:29" s="24" customFormat="1" ht="45.75">
      <c r="A30" s="21"/>
      <c r="B30" s="40"/>
      <c r="C30" s="40"/>
      <c r="D30" s="40"/>
      <c r="E30" s="31"/>
      <c r="F30" s="31"/>
      <c r="G30" s="31"/>
      <c r="H30" s="31"/>
      <c r="I30" s="31"/>
      <c r="J30" s="31"/>
      <c r="K30" s="31"/>
      <c r="L30" s="40"/>
      <c r="M30" s="42" t="s">
        <v>39</v>
      </c>
      <c r="N30" s="42"/>
      <c r="O30" s="43" t="s">
        <v>46</v>
      </c>
      <c r="P30" s="43"/>
      <c r="Q30" s="40"/>
      <c r="R30" s="40"/>
      <c r="S30" s="21"/>
      <c r="T30" s="21"/>
      <c r="U30" s="21"/>
      <c r="V30" s="21"/>
      <c r="W30" s="21"/>
      <c r="X30" s="21"/>
      <c r="Y30" s="21"/>
      <c r="Z30" s="21"/>
      <c r="AA30" s="21"/>
      <c r="AB30" s="23"/>
    </row>
    <row r="31" spans="1:29" ht="30.75"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 formatCells="0" formatColumns="0" formatRows="0" insertColumns="0" insertRows="0" insertHyperlinks="0" deleteColumns="0" deleteRows="0" sort="0" autoFilter="0" pivotTables="0"/>
  <mergeCells count="33">
    <mergeCell ref="D7:D12"/>
    <mergeCell ref="B25:H26"/>
    <mergeCell ref="E7:L7"/>
    <mergeCell ref="M7:AA7"/>
    <mergeCell ref="A7:A13"/>
    <mergeCell ref="B7:B13"/>
    <mergeCell ref="V9:W11"/>
    <mergeCell ref="X9:X11"/>
    <mergeCell ref="J9:K11"/>
    <mergeCell ref="L9:L11"/>
    <mergeCell ref="P9:Q11"/>
    <mergeCell ref="M8:O11"/>
    <mergeCell ref="C7:C12"/>
    <mergeCell ref="F9:I11"/>
    <mergeCell ref="E8:E11"/>
    <mergeCell ref="F8:L8"/>
    <mergeCell ref="P8:W8"/>
    <mergeCell ref="N28:P28"/>
    <mergeCell ref="M30:N30"/>
    <mergeCell ref="O30:P30"/>
    <mergeCell ref="W2:Z5"/>
    <mergeCell ref="N27:R27"/>
    <mergeCell ref="W27:Y27"/>
    <mergeCell ref="Z27:AA27"/>
    <mergeCell ref="P26:Q26"/>
    <mergeCell ref="X8:AA8"/>
    <mergeCell ref="Z9:Z11"/>
    <mergeCell ref="AA9:AA11"/>
    <mergeCell ref="R10:S11"/>
    <mergeCell ref="T10:U11"/>
    <mergeCell ref="R9:U9"/>
    <mergeCell ref="Y9:Y11"/>
    <mergeCell ref="A6:AA6"/>
  </mergeCells>
  <pageMargins left="0.70866141732283472" right="0.70866141732283472" top="0.74803149606299213" bottom="0.74803149606299213" header="0.31496062992125984" footer="0.31496062992125984"/>
  <pageSetup paperSize="8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</vt:lpstr>
      <vt:lpstr>'Форма 2'!Область_печати</vt:lpstr>
    </vt:vector>
  </TitlesOfParts>
  <Manager/>
  <Company>Фонд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dc:description/>
  <cp:lastModifiedBy>Ноут</cp:lastModifiedBy>
  <cp:lastPrinted>2021-12-22T11:52:24Z</cp:lastPrinted>
  <dcterms:created xsi:type="dcterms:W3CDTF">2012-12-13T11:50:40Z</dcterms:created>
  <dcterms:modified xsi:type="dcterms:W3CDTF">2021-12-16T15:21:16Z</dcterms:modified>
  <cp:category>Формы</cp:category>
</cp:coreProperties>
</file>