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35" yWindow="600" windowWidth="20610" windowHeight="8940"/>
  </bookViews>
  <sheets>
    <sheet name="Форма 3" sheetId="1" r:id="rId1"/>
  </sheets>
  <definedNames>
    <definedName name="_xlnm.Print_Titles" localSheetId="0">'Форма 3'!$9:$13</definedName>
    <definedName name="_xlnm.Print_Area" localSheetId="0">'Форма 3'!$A$1:$S$25</definedName>
  </definedNames>
  <calcPr calcId="125725" calcMode="manual"/>
</workbook>
</file>

<file path=xl/calcChain.xml><?xml version="1.0" encoding="utf-8"?>
<calcChain xmlns="http://schemas.openxmlformats.org/spreadsheetml/2006/main">
  <c r="Q22" i="1"/>
  <c r="Q21" s="1"/>
  <c r="N22"/>
  <c r="J22"/>
  <c r="G22"/>
  <c r="G21" s="1"/>
  <c r="D22"/>
  <c r="S21"/>
  <c r="R21"/>
  <c r="P21"/>
  <c r="O21"/>
  <c r="N21"/>
  <c r="M21"/>
  <c r="L21"/>
  <c r="K21"/>
  <c r="J21"/>
  <c r="I21"/>
  <c r="H21"/>
  <c r="F21"/>
  <c r="E21"/>
  <c r="D21"/>
  <c r="C21"/>
  <c r="Q20"/>
  <c r="Q19" s="1"/>
  <c r="N20"/>
  <c r="J20"/>
  <c r="J19" s="1"/>
  <c r="G20"/>
  <c r="D20"/>
  <c r="D19" s="1"/>
  <c r="S19"/>
  <c r="R19"/>
  <c r="P19"/>
  <c r="O19"/>
  <c r="N19"/>
  <c r="M19"/>
  <c r="L19"/>
  <c r="K19"/>
  <c r="I19"/>
  <c r="H19"/>
  <c r="G19"/>
  <c r="F19"/>
  <c r="E19"/>
  <c r="C19"/>
  <c r="Q18"/>
  <c r="Q17" s="1"/>
  <c r="N18"/>
  <c r="J18"/>
  <c r="G18"/>
  <c r="G17" s="1"/>
  <c r="G14" s="1"/>
  <c r="D18"/>
  <c r="S17"/>
  <c r="S14" s="1"/>
  <c r="R17"/>
  <c r="P17"/>
  <c r="O17"/>
  <c r="N17"/>
  <c r="N14" s="1"/>
  <c r="M17"/>
  <c r="L17"/>
  <c r="L14" s="1"/>
  <c r="K17"/>
  <c r="J17"/>
  <c r="I17"/>
  <c r="H17"/>
  <c r="H14" s="1"/>
  <c r="F17"/>
  <c r="F14" s="1"/>
  <c r="E17"/>
  <c r="D17"/>
  <c r="C17"/>
  <c r="Q16"/>
  <c r="Q15" s="1"/>
  <c r="Q14" s="1"/>
  <c r="N16"/>
  <c r="J16"/>
  <c r="J15" s="1"/>
  <c r="J14" s="1"/>
  <c r="G16"/>
  <c r="D16"/>
  <c r="D15" s="1"/>
  <c r="D14" s="1"/>
  <c r="S15"/>
  <c r="R15"/>
  <c r="R14" s="1"/>
  <c r="P15"/>
  <c r="O15"/>
  <c r="N15"/>
  <c r="M15"/>
  <c r="L15"/>
  <c r="K15"/>
  <c r="I15"/>
  <c r="H15"/>
  <c r="G15"/>
  <c r="F15"/>
  <c r="E15"/>
  <c r="C15"/>
  <c r="O14"/>
  <c r="M14"/>
  <c r="K14"/>
  <c r="I14"/>
  <c r="E14"/>
  <c r="C14"/>
  <c r="P14" l="1"/>
</calcChain>
</file>

<file path=xl/sharedStrings.xml><?xml version="1.0" encoding="utf-8"?>
<sst xmlns="http://schemas.openxmlformats.org/spreadsheetml/2006/main" count="63" uniqueCount="41">
  <si>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</si>
  <si>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</si>
  <si>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</si>
  <si>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</si>
  <si>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</si>
  <si>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</si>
  <si>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</si>
  <si>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</si>
  <si>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</si>
  <si>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</si>
  <si>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</si>
  <si>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</si>
  <si>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</si>
  <si>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</si>
  <si>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</si>
  <si>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</si>
  <si>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</si>
  <si>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</si>
  <si>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</si>
  <si>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</si>
  <si>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</si>
  <si>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</si>
  <si>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</si>
  <si>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</si>
  <si>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</si>
  <si>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</si>
  <si>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</si>
  <si>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</si>
  <si>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r>
      <t xml:space="preserve">Всего по </t>
    </r>
    <r>
      <rPr>
        <sz val="16"/>
        <color rgb="FF000000"/>
        <rFont val="Times New Roman"/>
      </rPr>
      <t xml:space="preserve"> программе переселения, в рамках которой предусмотрено финансирование за счет средств Фонда</t>
    </r>
    <r>
      <rPr>
        <sz val="16"/>
        <color rgb="FF000000"/>
        <rFont val="Times New Roman"/>
      </rPr>
      <t>. в т.ч.:</t>
    </r>
  </si>
  <si>
    <t>Всего по этапу 2019 года</t>
  </si>
  <si>
    <t>Итого по Ярцевское (Ярцевский муниципальный район)</t>
  </si>
  <si>
    <t>Всего по этапу 2020 года</t>
  </si>
  <si>
    <t>Всего по этапу 2021 года</t>
  </si>
  <si>
    <t>Всего по этапу 2022 года</t>
  </si>
  <si>
    <t>МП</t>
  </si>
  <si>
    <t xml:space="preserve">Глава муниципального образования "Ярцевский район"  Смоленской области </t>
  </si>
  <si>
    <t>В.С. Макаров</t>
  </si>
  <si>
    <t>подпись</t>
  </si>
  <si>
    <t>расшифровка подписи</t>
  </si>
  <si>
    <t xml:space="preserve">Приложение № 3
к муниципальной адресной программе по переселению граждан
 из аварийного жилищного фонда на 2019 - 2025 годы </t>
  </si>
  <si>
    <t xml:space="preserve">"       "                          2021   года </t>
  </si>
</sst>
</file>

<file path=xl/styles.xml><?xml version="1.0" encoding="utf-8"?>
<styleSheet xmlns="http://schemas.openxmlformats.org/spreadsheetml/2006/main">
  <fonts count="13">
    <font>
      <sz val="11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sz val="16"/>
      <color rgb="FF000000"/>
      <name val="Times New Roman"/>
    </font>
    <font>
      <b/>
      <sz val="16"/>
      <color rgb="FF000000"/>
      <name val="Times New Roman"/>
    </font>
    <font>
      <sz val="11"/>
      <color rgb="FF000000"/>
      <name val="Calibri"/>
      <family val="2"/>
      <charset val="204"/>
    </font>
    <font>
      <sz val="18"/>
      <name val="Times New Roman"/>
      <family val="1"/>
      <charset val="204"/>
    </font>
    <font>
      <sz val="18"/>
      <name val="Calibri"/>
      <family val="2"/>
      <charset val="204"/>
    </font>
    <font>
      <sz val="16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2" borderId="0"/>
    <xf numFmtId="0" fontId="12" fillId="2" borderId="0"/>
  </cellStyleXfs>
  <cellXfs count="40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wrapText="1"/>
    </xf>
    <xf numFmtId="0" fontId="7" fillId="2" borderId="0" xfId="1" applyFont="1" applyFill="1" applyBorder="1"/>
    <xf numFmtId="0" fontId="8" fillId="2" borderId="0" xfId="1" applyFont="1" applyFill="1" applyBorder="1"/>
    <xf numFmtId="0" fontId="8" fillId="2" borderId="0" xfId="1" applyFont="1" applyFill="1"/>
    <xf numFmtId="0" fontId="7" fillId="2" borderId="6" xfId="1" applyFont="1" applyFill="1" applyBorder="1"/>
    <xf numFmtId="0" fontId="8" fillId="2" borderId="6" xfId="1" applyFont="1" applyFill="1" applyBorder="1"/>
    <xf numFmtId="0" fontId="7" fillId="2" borderId="0" xfId="1" applyFont="1" applyFill="1" applyBorder="1" applyAlignment="1">
      <alignment vertical="center" wrapText="1"/>
    </xf>
    <xf numFmtId="0" fontId="9" fillId="2" borderId="0" xfId="1" applyFont="1" applyFill="1"/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/>
    <xf numFmtId="0" fontId="10" fillId="2" borderId="0" xfId="1" applyFont="1" applyFill="1"/>
    <xf numFmtId="0" fontId="7" fillId="2" borderId="0" xfId="1" applyFont="1" applyFill="1" applyBorder="1" applyAlignment="1">
      <alignment horizontal="center" vertical="top" wrapText="1"/>
    </xf>
    <xf numFmtId="0" fontId="11" fillId="2" borderId="0" xfId="1" applyFont="1" applyFill="1" applyAlignment="1">
      <alignment horizontal="center"/>
    </xf>
    <xf numFmtId="0" fontId="11" fillId="2" borderId="5" xfId="1" applyFont="1" applyFill="1" applyBorder="1" applyAlignment="1">
      <alignment horizontal="left" vertical="top" wrapText="1"/>
    </xf>
    <xf numFmtId="0" fontId="11" fillId="2" borderId="0" xfId="2" applyFont="1" applyFill="1" applyAlignment="1">
      <alignment horizontal="center" vertical="center" wrapText="1"/>
    </xf>
    <xf numFmtId="0" fontId="7" fillId="2" borderId="0" xfId="1" applyFont="1" applyFill="1" applyBorder="1" applyAlignment="1">
      <alignment horizontal="left" wrapText="1"/>
    </xf>
    <xf numFmtId="0" fontId="7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topLeftCell="C19" zoomScale="55" zoomScaleNormal="55" workbookViewId="0">
      <selection activeCell="J33" sqref="J33:K33"/>
    </sheetView>
  </sheetViews>
  <sheetFormatPr defaultRowHeight="15"/>
  <cols>
    <col min="1" max="1" width="4.7109375" customWidth="1"/>
    <col min="2" max="2" width="50.7109375" style="1" customWidth="1"/>
    <col min="3" max="3" width="20.7109375" customWidth="1"/>
    <col min="4" max="4" width="16.42578125" customWidth="1"/>
    <col min="5" max="5" width="20.7109375" customWidth="1"/>
    <col min="6" max="6" width="23.140625" customWidth="1"/>
    <col min="7" max="7" width="15" customWidth="1"/>
    <col min="8" max="8" width="20.7109375" customWidth="1"/>
    <col min="9" max="9" width="21.42578125" customWidth="1"/>
    <col min="10" max="13" width="20.7109375" customWidth="1"/>
    <col min="14" max="14" width="14.28515625" customWidth="1"/>
    <col min="15" max="15" width="20.7109375" customWidth="1"/>
    <col min="16" max="16" width="22.7109375" customWidth="1"/>
    <col min="17" max="17" width="14.42578125" customWidth="1"/>
    <col min="18" max="18" width="20.7109375" customWidth="1"/>
    <col min="19" max="19" width="14.28515625" customWidth="1"/>
  </cols>
  <sheetData>
    <row r="1" spans="1:19" ht="18.75" customHeight="1">
      <c r="B1"/>
      <c r="D1" s="3"/>
      <c r="E1" s="4"/>
      <c r="F1" s="4"/>
      <c r="O1" s="29" t="s">
        <v>39</v>
      </c>
      <c r="P1" s="29"/>
      <c r="Q1" s="29"/>
      <c r="R1" s="29"/>
      <c r="S1" s="29"/>
    </row>
    <row r="2" spans="1:19" ht="18.75" customHeight="1">
      <c r="B2"/>
      <c r="D2" s="3"/>
      <c r="E2" s="4"/>
      <c r="F2" s="4"/>
      <c r="O2" s="29"/>
      <c r="P2" s="29"/>
      <c r="Q2" s="29"/>
      <c r="R2" s="29"/>
      <c r="S2" s="29"/>
    </row>
    <row r="3" spans="1:19" ht="18.75" customHeight="1">
      <c r="B3"/>
      <c r="D3" s="3"/>
      <c r="E3" s="4"/>
      <c r="F3" s="4"/>
      <c r="O3" s="29"/>
      <c r="P3" s="29"/>
      <c r="Q3" s="29"/>
      <c r="R3" s="29"/>
      <c r="S3" s="29"/>
    </row>
    <row r="4" spans="1:19" ht="25.5" customHeight="1">
      <c r="B4"/>
      <c r="D4" s="3"/>
      <c r="E4" s="4"/>
      <c r="F4" s="4"/>
      <c r="O4" s="29"/>
      <c r="P4" s="29"/>
      <c r="Q4" s="29"/>
      <c r="R4" s="29"/>
      <c r="S4" s="29"/>
    </row>
    <row r="7" spans="1:19" ht="20.25" customHeight="1">
      <c r="A7" s="2"/>
      <c r="B7" s="39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9" spans="1:19" ht="69" customHeight="1">
      <c r="A9" s="35" t="s">
        <v>1</v>
      </c>
      <c r="B9" s="34" t="s">
        <v>2</v>
      </c>
      <c r="C9" s="34" t="s">
        <v>3</v>
      </c>
      <c r="D9" s="34" t="s">
        <v>4</v>
      </c>
      <c r="E9" s="34"/>
      <c r="F9" s="34"/>
      <c r="G9" s="34" t="s">
        <v>5</v>
      </c>
      <c r="H9" s="34"/>
      <c r="I9" s="34"/>
      <c r="J9" s="34" t="s">
        <v>6</v>
      </c>
      <c r="K9" s="34"/>
      <c r="L9" s="34"/>
      <c r="M9" s="34"/>
      <c r="N9" s="34" t="s">
        <v>7</v>
      </c>
      <c r="O9" s="34"/>
      <c r="P9" s="34"/>
      <c r="Q9" s="34" t="s">
        <v>8</v>
      </c>
      <c r="R9" s="34"/>
      <c r="S9" s="34"/>
    </row>
    <row r="10" spans="1:19" ht="16.5" customHeight="1">
      <c r="A10" s="36"/>
      <c r="B10" s="34"/>
      <c r="C10" s="34"/>
      <c r="D10" s="38" t="s">
        <v>9</v>
      </c>
      <c r="E10" s="38" t="s">
        <v>10</v>
      </c>
      <c r="F10" s="38"/>
      <c r="G10" s="38" t="s">
        <v>9</v>
      </c>
      <c r="H10" s="38" t="s">
        <v>10</v>
      </c>
      <c r="I10" s="38"/>
      <c r="J10" s="38" t="s">
        <v>11</v>
      </c>
      <c r="K10" s="38" t="s">
        <v>12</v>
      </c>
      <c r="L10" s="38"/>
      <c r="M10" s="38"/>
      <c r="N10" s="34" t="s">
        <v>11</v>
      </c>
      <c r="O10" s="34" t="s">
        <v>12</v>
      </c>
      <c r="P10" s="34"/>
      <c r="Q10" s="34" t="s">
        <v>11</v>
      </c>
      <c r="R10" s="34" t="s">
        <v>12</v>
      </c>
      <c r="S10" s="34"/>
    </row>
    <row r="11" spans="1:19" ht="149.25" customHeight="1">
      <c r="A11" s="36"/>
      <c r="B11" s="34"/>
      <c r="C11" s="34"/>
      <c r="D11" s="38"/>
      <c r="E11" s="9" t="s">
        <v>13</v>
      </c>
      <c r="F11" s="9" t="s">
        <v>14</v>
      </c>
      <c r="G11" s="38"/>
      <c r="H11" s="9" t="s">
        <v>15</v>
      </c>
      <c r="I11" s="9" t="s">
        <v>16</v>
      </c>
      <c r="J11" s="38"/>
      <c r="K11" s="9" t="s">
        <v>17</v>
      </c>
      <c r="L11" s="9" t="s">
        <v>18</v>
      </c>
      <c r="M11" s="9" t="s">
        <v>19</v>
      </c>
      <c r="N11" s="34"/>
      <c r="O11" s="9" t="s">
        <v>20</v>
      </c>
      <c r="P11" s="9" t="s">
        <v>21</v>
      </c>
      <c r="Q11" s="34"/>
      <c r="R11" s="9" t="s">
        <v>22</v>
      </c>
      <c r="S11" s="9" t="s">
        <v>23</v>
      </c>
    </row>
    <row r="12" spans="1:19" ht="20.25" customHeight="1">
      <c r="A12" s="37"/>
      <c r="B12" s="34"/>
      <c r="C12" s="10" t="s">
        <v>24</v>
      </c>
      <c r="D12" s="10" t="s">
        <v>25</v>
      </c>
      <c r="E12" s="10" t="s">
        <v>25</v>
      </c>
      <c r="F12" s="10" t="s">
        <v>25</v>
      </c>
      <c r="G12" s="10" t="s">
        <v>26</v>
      </c>
      <c r="H12" s="10" t="s">
        <v>26</v>
      </c>
      <c r="I12" s="10" t="s">
        <v>26</v>
      </c>
      <c r="J12" s="10" t="s">
        <v>27</v>
      </c>
      <c r="K12" s="10" t="s">
        <v>27</v>
      </c>
      <c r="L12" s="10" t="s">
        <v>27</v>
      </c>
      <c r="M12" s="10" t="s">
        <v>27</v>
      </c>
      <c r="N12" s="9" t="s">
        <v>27</v>
      </c>
      <c r="O12" s="10" t="s">
        <v>27</v>
      </c>
      <c r="P12" s="9" t="s">
        <v>27</v>
      </c>
      <c r="Q12" s="9" t="s">
        <v>27</v>
      </c>
      <c r="R12" s="9" t="s">
        <v>27</v>
      </c>
      <c r="S12" s="9" t="s">
        <v>27</v>
      </c>
    </row>
    <row r="13" spans="1:19" ht="20.25" customHeight="1">
      <c r="A13" s="10">
        <v>1</v>
      </c>
      <c r="B13" s="9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9">
        <v>14</v>
      </c>
      <c r="O13" s="10">
        <v>15</v>
      </c>
      <c r="P13" s="9">
        <v>16</v>
      </c>
      <c r="Q13" s="9">
        <v>17</v>
      </c>
      <c r="R13" s="9">
        <v>18</v>
      </c>
      <c r="S13" s="9">
        <v>19</v>
      </c>
    </row>
    <row r="14" spans="1:19" ht="94.5" customHeight="1">
      <c r="A14" s="11"/>
      <c r="B14" s="12" t="s">
        <v>28</v>
      </c>
      <c r="C14" s="13">
        <f t="shared" ref="C14:S14" si="0">SUM(C15,C17,C19,C21)</f>
        <v>157</v>
      </c>
      <c r="D14" s="13">
        <f t="shared" si="0"/>
        <v>92</v>
      </c>
      <c r="E14" s="13">
        <f t="shared" si="0"/>
        <v>74</v>
      </c>
      <c r="F14" s="13">
        <f t="shared" si="0"/>
        <v>18</v>
      </c>
      <c r="G14" s="14">
        <f t="shared" si="0"/>
        <v>3234.4</v>
      </c>
      <c r="H14" s="14">
        <f t="shared" si="0"/>
        <v>2583.5</v>
      </c>
      <c r="I14" s="14">
        <f t="shared" si="0"/>
        <v>650.90000000000009</v>
      </c>
      <c r="J14" s="14">
        <f t="shared" si="0"/>
        <v>170379274.88999999</v>
      </c>
      <c r="K14" s="14">
        <f t="shared" si="0"/>
        <v>104627807.64999999</v>
      </c>
      <c r="L14" s="14">
        <f t="shared" si="0"/>
        <v>65568913.289999999</v>
      </c>
      <c r="M14" s="14">
        <f t="shared" si="0"/>
        <v>182553.95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</row>
    <row r="15" spans="1:19" ht="20.25">
      <c r="A15" s="11"/>
      <c r="B15" s="12" t="s">
        <v>29</v>
      </c>
      <c r="C15" s="13">
        <f t="shared" ref="C15:S15" si="1">SUM(C16)</f>
        <v>3</v>
      </c>
      <c r="D15" s="13">
        <f t="shared" si="1"/>
        <v>3</v>
      </c>
      <c r="E15" s="13">
        <f t="shared" si="1"/>
        <v>2</v>
      </c>
      <c r="F15" s="13">
        <f t="shared" si="1"/>
        <v>1</v>
      </c>
      <c r="G15" s="14">
        <f t="shared" si="1"/>
        <v>141.30000000000001</v>
      </c>
      <c r="H15" s="14">
        <f t="shared" si="1"/>
        <v>75.400000000000006</v>
      </c>
      <c r="I15" s="14">
        <f t="shared" si="1"/>
        <v>65.900000000000006</v>
      </c>
      <c r="J15" s="14">
        <f t="shared" si="1"/>
        <v>4647780.9000000004</v>
      </c>
      <c r="K15" s="14">
        <f t="shared" si="1"/>
        <v>4508347</v>
      </c>
      <c r="L15" s="14">
        <f t="shared" si="1"/>
        <v>139294</v>
      </c>
      <c r="M15" s="14">
        <f t="shared" si="1"/>
        <v>139.9</v>
      </c>
      <c r="N15" s="14">
        <f t="shared" si="1"/>
        <v>0</v>
      </c>
      <c r="O15" s="14">
        <f t="shared" si="1"/>
        <v>0</v>
      </c>
      <c r="P15" s="14">
        <f t="shared" si="1"/>
        <v>0</v>
      </c>
      <c r="Q15" s="14">
        <f t="shared" si="1"/>
        <v>0</v>
      </c>
      <c r="R15" s="14">
        <f t="shared" si="1"/>
        <v>0</v>
      </c>
      <c r="S15" s="14">
        <f t="shared" si="1"/>
        <v>0</v>
      </c>
    </row>
    <row r="16" spans="1:19" ht="40.5">
      <c r="A16" s="11">
        <v>1</v>
      </c>
      <c r="B16" s="12" t="s">
        <v>30</v>
      </c>
      <c r="C16" s="13">
        <v>3</v>
      </c>
      <c r="D16" s="13">
        <f>E16+F16</f>
        <v>3</v>
      </c>
      <c r="E16" s="13">
        <v>2</v>
      </c>
      <c r="F16" s="13">
        <v>1</v>
      </c>
      <c r="G16" s="14">
        <f>H16+I16</f>
        <v>141.30000000000001</v>
      </c>
      <c r="H16" s="14">
        <v>75.400000000000006</v>
      </c>
      <c r="I16" s="14">
        <v>65.900000000000006</v>
      </c>
      <c r="J16" s="14">
        <f>K16+L16+M16</f>
        <v>4647780.9000000004</v>
      </c>
      <c r="K16" s="14">
        <v>4508347</v>
      </c>
      <c r="L16" s="14">
        <v>139294</v>
      </c>
      <c r="M16" s="14">
        <v>139.9</v>
      </c>
      <c r="N16" s="14">
        <f>O16+P16</f>
        <v>0</v>
      </c>
      <c r="O16" s="14">
        <v>0</v>
      </c>
      <c r="P16" s="14">
        <v>0</v>
      </c>
      <c r="Q16" s="14">
        <f>R16+S16</f>
        <v>0</v>
      </c>
      <c r="R16" s="14">
        <v>0</v>
      </c>
      <c r="S16" s="14">
        <v>0</v>
      </c>
    </row>
    <row r="17" spans="1:19" ht="20.25">
      <c r="A17" s="11"/>
      <c r="B17" s="12" t="s">
        <v>31</v>
      </c>
      <c r="C17" s="13">
        <f t="shared" ref="C17:S17" si="2">SUM(C18)</f>
        <v>41</v>
      </c>
      <c r="D17" s="13">
        <f t="shared" si="2"/>
        <v>25</v>
      </c>
      <c r="E17" s="13">
        <f t="shared" si="2"/>
        <v>18</v>
      </c>
      <c r="F17" s="13">
        <f t="shared" si="2"/>
        <v>7</v>
      </c>
      <c r="G17" s="14">
        <f t="shared" si="2"/>
        <v>791.3</v>
      </c>
      <c r="H17" s="14">
        <f t="shared" si="2"/>
        <v>597.5</v>
      </c>
      <c r="I17" s="14">
        <f t="shared" si="2"/>
        <v>193.8</v>
      </c>
      <c r="J17" s="14">
        <f t="shared" si="2"/>
        <v>27997209.75</v>
      </c>
      <c r="K17" s="14">
        <f t="shared" si="2"/>
        <v>24006648.079999998</v>
      </c>
      <c r="L17" s="14">
        <f t="shared" si="2"/>
        <v>3962424.44</v>
      </c>
      <c r="M17" s="14">
        <f t="shared" si="2"/>
        <v>28137.23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</row>
    <row r="18" spans="1:19" ht="40.5">
      <c r="A18" s="11">
        <v>1</v>
      </c>
      <c r="B18" s="12" t="s">
        <v>30</v>
      </c>
      <c r="C18" s="13">
        <v>41</v>
      </c>
      <c r="D18" s="13">
        <f>E18+F18</f>
        <v>25</v>
      </c>
      <c r="E18" s="13">
        <v>18</v>
      </c>
      <c r="F18" s="13">
        <v>7</v>
      </c>
      <c r="G18" s="14">
        <f>H18+I18</f>
        <v>791.3</v>
      </c>
      <c r="H18" s="14">
        <v>597.5</v>
      </c>
      <c r="I18" s="14">
        <v>193.8</v>
      </c>
      <c r="J18" s="14">
        <f>K18+L18+M18</f>
        <v>27997209.75</v>
      </c>
      <c r="K18" s="14">
        <v>24006648.079999998</v>
      </c>
      <c r="L18" s="14">
        <v>3962424.44</v>
      </c>
      <c r="M18" s="14">
        <v>28137.23</v>
      </c>
      <c r="N18" s="14">
        <f>O18+P18</f>
        <v>0</v>
      </c>
      <c r="O18" s="14">
        <v>0</v>
      </c>
      <c r="P18" s="14">
        <v>0</v>
      </c>
      <c r="Q18" s="14">
        <f>R18+S18</f>
        <v>0</v>
      </c>
      <c r="R18" s="14">
        <v>0</v>
      </c>
      <c r="S18" s="14">
        <v>0</v>
      </c>
    </row>
    <row r="19" spans="1:19" ht="20.25">
      <c r="A19" s="11"/>
      <c r="B19" s="12" t="s">
        <v>32</v>
      </c>
      <c r="C19" s="13">
        <f t="shared" ref="C19:S19" si="3">SUM(C20)</f>
        <v>11</v>
      </c>
      <c r="D19" s="13">
        <f t="shared" si="3"/>
        <v>8</v>
      </c>
      <c r="E19" s="13">
        <f t="shared" si="3"/>
        <v>7</v>
      </c>
      <c r="F19" s="13">
        <f t="shared" si="3"/>
        <v>1</v>
      </c>
      <c r="G19" s="14">
        <f t="shared" si="3"/>
        <v>284.90000000000003</v>
      </c>
      <c r="H19" s="14">
        <f t="shared" si="3"/>
        <v>264.60000000000002</v>
      </c>
      <c r="I19" s="14">
        <f t="shared" si="3"/>
        <v>20.3</v>
      </c>
      <c r="J19" s="14">
        <f t="shared" si="3"/>
        <v>11975527.890000001</v>
      </c>
      <c r="K19" s="14">
        <f t="shared" si="3"/>
        <v>8483633.6600000001</v>
      </c>
      <c r="L19" s="14">
        <f t="shared" si="3"/>
        <v>3470617.41</v>
      </c>
      <c r="M19" s="14">
        <f t="shared" si="3"/>
        <v>21276.82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0</v>
      </c>
      <c r="S19" s="14">
        <f t="shared" si="3"/>
        <v>0</v>
      </c>
    </row>
    <row r="20" spans="1:19" ht="40.5">
      <c r="A20" s="11">
        <v>1</v>
      </c>
      <c r="B20" s="12" t="s">
        <v>30</v>
      </c>
      <c r="C20" s="13">
        <v>11</v>
      </c>
      <c r="D20" s="13">
        <f>E20+F20</f>
        <v>8</v>
      </c>
      <c r="E20" s="13">
        <v>7</v>
      </c>
      <c r="F20" s="13">
        <v>1</v>
      </c>
      <c r="G20" s="14">
        <f>H20+I20</f>
        <v>284.90000000000003</v>
      </c>
      <c r="H20" s="14">
        <v>264.60000000000002</v>
      </c>
      <c r="I20" s="14">
        <v>20.3</v>
      </c>
      <c r="J20" s="14">
        <f>K20+L20+M20</f>
        <v>11975527.890000001</v>
      </c>
      <c r="K20" s="14">
        <v>8483633.6600000001</v>
      </c>
      <c r="L20" s="14">
        <v>3470617.41</v>
      </c>
      <c r="M20" s="14">
        <v>21276.82</v>
      </c>
      <c r="N20" s="14">
        <f>O20+P20</f>
        <v>0</v>
      </c>
      <c r="O20" s="14">
        <v>0</v>
      </c>
      <c r="P20" s="14">
        <v>0</v>
      </c>
      <c r="Q20" s="14">
        <f>R20+S20</f>
        <v>0</v>
      </c>
      <c r="R20" s="14">
        <v>0</v>
      </c>
      <c r="S20" s="14">
        <v>0</v>
      </c>
    </row>
    <row r="21" spans="1:19" ht="20.25">
      <c r="A21" s="11"/>
      <c r="B21" s="12" t="s">
        <v>33</v>
      </c>
      <c r="C21" s="13">
        <f t="shared" ref="C21:S21" si="4">SUM(C22)</f>
        <v>102</v>
      </c>
      <c r="D21" s="13">
        <f t="shared" si="4"/>
        <v>56</v>
      </c>
      <c r="E21" s="13">
        <f t="shared" si="4"/>
        <v>47</v>
      </c>
      <c r="F21" s="13">
        <f t="shared" si="4"/>
        <v>9</v>
      </c>
      <c r="G21" s="14">
        <f t="shared" si="4"/>
        <v>2016.9</v>
      </c>
      <c r="H21" s="14">
        <f t="shared" si="4"/>
        <v>1646</v>
      </c>
      <c r="I21" s="14">
        <f t="shared" si="4"/>
        <v>370.9</v>
      </c>
      <c r="J21" s="14">
        <f t="shared" si="4"/>
        <v>125758756.34999999</v>
      </c>
      <c r="K21" s="14">
        <f t="shared" si="4"/>
        <v>67629178.909999996</v>
      </c>
      <c r="L21" s="14">
        <f t="shared" si="4"/>
        <v>57996577.439999998</v>
      </c>
      <c r="M21" s="14">
        <f t="shared" si="4"/>
        <v>133000</v>
      </c>
      <c r="N21" s="14">
        <f t="shared" si="4"/>
        <v>0</v>
      </c>
      <c r="O21" s="14">
        <f t="shared" si="4"/>
        <v>0</v>
      </c>
      <c r="P21" s="14">
        <f t="shared" si="4"/>
        <v>0</v>
      </c>
      <c r="Q21" s="14">
        <f t="shared" si="4"/>
        <v>0</v>
      </c>
      <c r="R21" s="14">
        <f t="shared" si="4"/>
        <v>0</v>
      </c>
      <c r="S21" s="14">
        <f t="shared" si="4"/>
        <v>0</v>
      </c>
    </row>
    <row r="22" spans="1:19" ht="40.5">
      <c r="A22" s="11">
        <v>1</v>
      </c>
      <c r="B22" s="12" t="s">
        <v>30</v>
      </c>
      <c r="C22" s="13">
        <v>102</v>
      </c>
      <c r="D22" s="13">
        <f>E22+F22</f>
        <v>56</v>
      </c>
      <c r="E22" s="13">
        <v>47</v>
      </c>
      <c r="F22" s="13">
        <v>9</v>
      </c>
      <c r="G22" s="14">
        <f>H22+I22</f>
        <v>2016.9</v>
      </c>
      <c r="H22" s="14">
        <v>1646</v>
      </c>
      <c r="I22" s="14">
        <v>370.9</v>
      </c>
      <c r="J22" s="14">
        <f>K22+L22+M22</f>
        <v>125758756.34999999</v>
      </c>
      <c r="K22" s="14">
        <v>67629178.909999996</v>
      </c>
      <c r="L22" s="14">
        <v>57996577.439999998</v>
      </c>
      <c r="M22" s="14">
        <v>133000</v>
      </c>
      <c r="N22" s="14">
        <f>O22+P22</f>
        <v>0</v>
      </c>
      <c r="O22" s="14">
        <v>0</v>
      </c>
      <c r="P22" s="14">
        <v>0</v>
      </c>
      <c r="Q22" s="14">
        <f>R22+S22</f>
        <v>0</v>
      </c>
      <c r="R22" s="14">
        <v>0</v>
      </c>
      <c r="S22" s="14">
        <v>0</v>
      </c>
    </row>
    <row r="23" spans="1:19" ht="15.6" customHeight="1">
      <c r="P23" s="5"/>
      <c r="Q23" s="5"/>
      <c r="R23" s="6"/>
    </row>
    <row r="24" spans="1:19" ht="15.6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9" ht="15" customHeight="1">
      <c r="A25" s="7"/>
      <c r="B25" s="7"/>
      <c r="C25" s="7"/>
      <c r="D25" s="7"/>
      <c r="E25" s="7"/>
      <c r="F25" s="7"/>
      <c r="G25" s="7"/>
      <c r="H25" s="7"/>
      <c r="I25" s="3"/>
      <c r="J25" s="3"/>
      <c r="K25" s="3"/>
      <c r="L25" s="3"/>
      <c r="M25" s="3"/>
      <c r="P25" s="8"/>
      <c r="Q25" s="8"/>
      <c r="R25" s="8"/>
      <c r="S25" s="8"/>
    </row>
    <row r="28" spans="1:19" ht="23.25">
      <c r="D28" s="30" t="s">
        <v>35</v>
      </c>
      <c r="E28" s="30"/>
      <c r="F28" s="30"/>
      <c r="G28" s="15"/>
      <c r="H28" s="15"/>
      <c r="I28" s="16"/>
      <c r="J28" s="17"/>
      <c r="K28" s="18"/>
      <c r="L28" s="18"/>
      <c r="M28" s="17"/>
    </row>
    <row r="29" spans="1:19" ht="23.25">
      <c r="D29" s="30"/>
      <c r="E29" s="30"/>
      <c r="F29" s="30"/>
      <c r="G29" s="19"/>
      <c r="H29" s="20"/>
      <c r="I29" s="19"/>
      <c r="J29" s="20"/>
      <c r="K29" s="31" t="s">
        <v>36</v>
      </c>
      <c r="L29" s="31"/>
      <c r="M29" s="18"/>
    </row>
    <row r="30" spans="1:19" ht="23.25">
      <c r="D30" s="15"/>
      <c r="E30" s="15"/>
      <c r="F30" s="15"/>
      <c r="G30" s="21"/>
      <c r="H30" s="22" t="s">
        <v>37</v>
      </c>
      <c r="I30" s="32"/>
      <c r="J30" s="32"/>
      <c r="K30" s="32"/>
      <c r="L30" s="33" t="s">
        <v>38</v>
      </c>
      <c r="M30" s="33"/>
    </row>
    <row r="31" spans="1:19" ht="23.25">
      <c r="D31" s="16"/>
      <c r="E31" s="16"/>
      <c r="F31" s="16"/>
      <c r="G31" s="16"/>
      <c r="H31" s="23"/>
      <c r="I31" s="26"/>
      <c r="J31" s="26"/>
      <c r="K31" s="26"/>
      <c r="L31" s="24"/>
      <c r="M31" s="24"/>
    </row>
    <row r="32" spans="1:19" ht="23.25"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4:13" ht="23.25">
      <c r="D33" s="25"/>
      <c r="E33" s="25"/>
      <c r="F33" s="25"/>
      <c r="G33" s="25"/>
      <c r="H33" s="27" t="s">
        <v>34</v>
      </c>
      <c r="I33" s="27"/>
      <c r="J33" s="28" t="s">
        <v>40</v>
      </c>
      <c r="K33" s="28"/>
      <c r="L33" s="25"/>
      <c r="M33" s="25"/>
    </row>
    <row r="34" spans="4:13" ht="23.25">
      <c r="D34" s="25"/>
      <c r="E34" s="25"/>
      <c r="F34" s="25"/>
      <c r="G34" s="25"/>
      <c r="H34" s="25"/>
      <c r="I34" s="25"/>
      <c r="J34" s="25"/>
      <c r="K34" s="25"/>
      <c r="L34" s="25"/>
      <c r="M34" s="25"/>
    </row>
  </sheetData>
  <sheetProtection formatCells="0" formatColumns="0" formatRows="0" insertColumns="0" insertRows="0" insertHyperlinks="0" deleteColumns="0" deleteRows="0" sort="0" autoFilter="0" pivotTables="0"/>
  <mergeCells count="27">
    <mergeCell ref="Q9:S9"/>
    <mergeCell ref="H10:I10"/>
    <mergeCell ref="B7:S7"/>
    <mergeCell ref="C9:C11"/>
    <mergeCell ref="B9:B12"/>
    <mergeCell ref="A9:A12"/>
    <mergeCell ref="D10:D11"/>
    <mergeCell ref="G10:G11"/>
    <mergeCell ref="E10:F10"/>
    <mergeCell ref="D9:F9"/>
    <mergeCell ref="G9:I9"/>
    <mergeCell ref="I31:K31"/>
    <mergeCell ref="H33:I33"/>
    <mergeCell ref="J33:K33"/>
    <mergeCell ref="O1:S4"/>
    <mergeCell ref="D28:F29"/>
    <mergeCell ref="K29:L29"/>
    <mergeCell ref="I30:K30"/>
    <mergeCell ref="L30:M30"/>
    <mergeCell ref="R10:S10"/>
    <mergeCell ref="J9:M9"/>
    <mergeCell ref="J10:J11"/>
    <mergeCell ref="N10:N11"/>
    <mergeCell ref="Q10:Q11"/>
    <mergeCell ref="K10:M10"/>
    <mergeCell ref="O10:P10"/>
    <mergeCell ref="N9:P9"/>
  </mergeCells>
  <printOptions horizontalCentered="1"/>
  <pageMargins left="0.31496062992126" right="0.31496062992126" top="0.31496062992126" bottom="0.31496062992126" header="0.51181102362205" footer="0.51181102362205"/>
  <pageSetup paperSize="9" scale="3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Ноут</cp:lastModifiedBy>
  <cp:lastPrinted>2021-12-22T11:45:36Z</cp:lastPrinted>
  <dcterms:created xsi:type="dcterms:W3CDTF">2006-09-16T00:00:00Z</dcterms:created>
  <dcterms:modified xsi:type="dcterms:W3CDTF">2021-12-16T15:21:43Z</dcterms:modified>
  <cp:category/>
</cp:coreProperties>
</file>